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3040" windowHeight="9192"/>
  </bookViews>
  <sheets>
    <sheet name="Лист1" sheetId="1" r:id="rId1"/>
  </sheets>
  <externalReferences>
    <externalReference r:id="rId2"/>
  </externalReferences>
  <calcPr calcId="179021"/>
</workbook>
</file>

<file path=xl/calcChain.xml><?xml version="1.0" encoding="utf-8"?>
<calcChain xmlns="http://schemas.openxmlformats.org/spreadsheetml/2006/main">
  <c r="E20" i="1" l="1"/>
  <c r="E19" i="1"/>
  <c r="E17" i="1"/>
  <c r="E16" i="1"/>
  <c r="E15" i="1"/>
  <c r="E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/>
  <c r="H165" i="1"/>
  <c r="G165" i="1"/>
  <c r="G176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/>
  <c r="F146" i="1"/>
  <c r="B138" i="1"/>
  <c r="A138" i="1"/>
  <c r="L137" i="1"/>
  <c r="J137" i="1"/>
  <c r="I137" i="1"/>
  <c r="H137" i="1"/>
  <c r="G137" i="1"/>
  <c r="G138" i="1"/>
  <c r="F137" i="1"/>
  <c r="B128" i="1"/>
  <c r="A128" i="1"/>
  <c r="L127" i="1"/>
  <c r="L138" i="1"/>
  <c r="J127" i="1"/>
  <c r="I127" i="1"/>
  <c r="I138" i="1"/>
  <c r="H127" i="1"/>
  <c r="G127" i="1"/>
  <c r="F127" i="1"/>
  <c r="B119" i="1"/>
  <c r="A119" i="1"/>
  <c r="L118" i="1"/>
  <c r="J118" i="1"/>
  <c r="I118" i="1"/>
  <c r="H118" i="1"/>
  <c r="H119" i="1"/>
  <c r="G118" i="1"/>
  <c r="F118" i="1"/>
  <c r="B109" i="1"/>
  <c r="A109" i="1"/>
  <c r="L108" i="1"/>
  <c r="J108" i="1"/>
  <c r="I108" i="1"/>
  <c r="I119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/>
  <c r="I70" i="1"/>
  <c r="I81" i="1"/>
  <c r="H70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H51" i="1"/>
  <c r="G51" i="1"/>
  <c r="G62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L196" i="1"/>
  <c r="J32" i="1"/>
  <c r="I32" i="1"/>
  <c r="H32" i="1"/>
  <c r="H43" i="1"/>
  <c r="H196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J24" i="1"/>
  <c r="J196" i="1"/>
  <c r="I13" i="1"/>
  <c r="H13" i="1"/>
  <c r="G13" i="1"/>
  <c r="F13" i="1"/>
  <c r="F24" i="1"/>
  <c r="F196" i="1"/>
  <c r="L157" i="1"/>
  <c r="J195" i="1"/>
  <c r="H176" i="1"/>
  <c r="I195" i="1"/>
  <c r="H157" i="1"/>
  <c r="J138" i="1"/>
  <c r="J43" i="1"/>
  <c r="F62" i="1"/>
  <c r="J100" i="1"/>
  <c r="F119" i="1"/>
  <c r="J119" i="1"/>
  <c r="F138" i="1"/>
  <c r="J157" i="1"/>
  <c r="J176" i="1"/>
  <c r="F195" i="1"/>
  <c r="F176" i="1"/>
  <c r="G43" i="1"/>
  <c r="L81" i="1"/>
  <c r="L119" i="1"/>
  <c r="L176" i="1"/>
  <c r="G195" i="1"/>
  <c r="G24" i="1"/>
  <c r="G196" i="1"/>
  <c r="H81" i="1"/>
  <c r="H100" i="1"/>
  <c r="H138" i="1"/>
  <c r="H195" i="1"/>
  <c r="H24" i="1"/>
  <c r="I43" i="1"/>
  <c r="I62" i="1"/>
  <c r="I157" i="1"/>
  <c r="G119" i="1"/>
  <c r="G100" i="1"/>
  <c r="H62" i="1"/>
  <c r="L195" i="1"/>
  <c r="F157" i="1"/>
  <c r="L100" i="1"/>
  <c r="F100" i="1"/>
  <c r="F43" i="1"/>
  <c r="I24" i="1"/>
  <c r="I196" i="1"/>
</calcChain>
</file>

<file path=xl/sharedStrings.xml><?xml version="1.0" encoding="utf-8"?>
<sst xmlns="http://schemas.openxmlformats.org/spreadsheetml/2006/main" count="353" uniqueCount="132">
  <si>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</si>
  <si>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</si>
  <si>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</si>
  <si>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</si>
  <si>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</si>
  <si>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</si>
  <si>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</si>
  <si>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</si>
  <si>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</si>
  <si>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</si>
  <si>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</si>
  <si>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</si>
  <si>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</si>
  <si>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</si>
  <si>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</si>
  <si>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</si>
  <si>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</si>
  <si>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</si>
  <si>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</si>
  <si>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</si>
  <si>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</si>
  <si>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</si>
  <si>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</si>
  <si>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</si>
  <si>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</si>
  <si>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</si>
  <si>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</si>
  <si>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</si>
  <si>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</si>
  <si>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</si>
  <si>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</si>
  <si>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</si>
  <si>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</si>
  <si>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</si>
  <si>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</si>
  <si>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</si>
  <si>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</si>
  <si>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</si>
  <si>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</si>
  <si>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СОШ с. Кошай</t>
  </si>
  <si>
    <t>Г.И Мифтахутдинова</t>
  </si>
  <si>
    <t xml:space="preserve">                              МБОУ СОШ с. Кошай</t>
  </si>
  <si>
    <t>САЛАТ КАРТОФЕЛЬНЫЙ С СОЛЕНЫМИ ОГУРЦАМИ</t>
  </si>
  <si>
    <t>ПЛОВ ИЗ ОТВАРНОЙ ГОВЯДИНЫ</t>
  </si>
  <si>
    <t>КОМПОТ ИЗ СМЕСИ СУХОФРУКТОВ</t>
  </si>
  <si>
    <t>ХЛЕБ С ВМС "ВАЛИТЕК- 8"</t>
  </si>
  <si>
    <t>100</t>
  </si>
  <si>
    <t>180</t>
  </si>
  <si>
    <t>200</t>
  </si>
  <si>
    <t>50</t>
  </si>
  <si>
    <t>66</t>
  </si>
  <si>
    <t>193</t>
  </si>
  <si>
    <t>283</t>
  </si>
  <si>
    <t/>
  </si>
  <si>
    <t>соус</t>
  </si>
  <si>
    <t>САЛАТ ИЗ СВЕЖИХ ОГУРЦОВ</t>
  </si>
  <si>
    <t>90</t>
  </si>
  <si>
    <t>КАРТОФЕЛЬНОЕ ПЮРЕ</t>
  </si>
  <si>
    <t>СОУС СМЕТАННЫЙ</t>
  </si>
  <si>
    <t>30</t>
  </si>
  <si>
    <t>43</t>
  </si>
  <si>
    <t>241</t>
  </si>
  <si>
    <t>263</t>
  </si>
  <si>
    <t>САЛАТ ИЗ СВЕКЛЫ И МОРКОВИ</t>
  </si>
  <si>
    <t>СУП КАРТОФЕЛЬНЫЙ С КРУПОЙ И ТУШЕНЫМ КОНСЕРВИРОВАННЫМ МЯСОМ</t>
  </si>
  <si>
    <t>КАРТОФЕЛЬНАЯ ЗАПЕКАНКА С МЯСОМ</t>
  </si>
  <si>
    <t>СОУС ТОМАТНЫЙ</t>
  </si>
  <si>
    <t>24</t>
  </si>
  <si>
    <t>70</t>
  </si>
  <si>
    <t>185</t>
  </si>
  <si>
    <t>265</t>
  </si>
  <si>
    <t>САЛАТ КАРТОФЕЛЬНЫЙ С ЗЕЛЕНЫМ ГОРОШКОМ</t>
  </si>
  <si>
    <t>СУП КАРТОФЕЛЬНЫЙ С БОБОВЫМИ</t>
  </si>
  <si>
    <t>РЫБА ЗАПЕЧЕНАЯ В ОМЛЕТЕ</t>
  </si>
  <si>
    <t>РИС ОТВАРНОЙ</t>
  </si>
  <si>
    <t>150</t>
  </si>
  <si>
    <t>45</t>
  </si>
  <si>
    <t>166</t>
  </si>
  <si>
    <t>224</t>
  </si>
  <si>
    <t>САЛАТ ИЗ СВЕЖИХ ПОМИДОР И ОГУРЦОВ</t>
  </si>
  <si>
    <t>СУП КАРТОФЕЛЬНЫЙ С МАКАРОННЫМИ ИЗДЕЛИЯМИ</t>
  </si>
  <si>
    <t>ЖАРКОЕ ПО-ДОМАШНЕМУ</t>
  </si>
  <si>
    <t>18</t>
  </si>
  <si>
    <t>47</t>
  </si>
  <si>
    <t>181</t>
  </si>
  <si>
    <t>280</t>
  </si>
  <si>
    <t>РАССОЛЬНИК ЛЕНИНГРАДСКИЙ</t>
  </si>
  <si>
    <t>ЗРАЗЫ ИЗ ГОВЯДИНЫ С РИСОМ ПАРОВЫЕ</t>
  </si>
  <si>
    <t>РАГУ ИЗ ОВОЩЕЙ</t>
  </si>
  <si>
    <t>Напиток</t>
  </si>
  <si>
    <t>ВИНЕГРЕТ ОВОЩНОЙ</t>
  </si>
  <si>
    <t>ФРИКАДЕЛЬКИ ИЗ ГОВЯДИНЫ ТУШЕНЫЕ В СОУСЕ</t>
  </si>
  <si>
    <t>МАКАРОНЫ ОТВАРНЫЕ</t>
  </si>
  <si>
    <t>СОУС МОЛОЧНЫЙ НА КАРТОФЕЛЬНОМ КРАХМАЛЕ</t>
  </si>
  <si>
    <t>46</t>
  </si>
  <si>
    <t>204</t>
  </si>
  <si>
    <t>125</t>
  </si>
  <si>
    <t>259</t>
  </si>
  <si>
    <t>ОВОЩИ НАТУАЛЬНЫЕ</t>
  </si>
  <si>
    <t>КОТЛЕТЫ ИЗ ГОВЯДИНЫ</t>
  </si>
  <si>
    <t>КАША ГРЕЧНЕВАЯ РАССЫПЧАТАЯ</t>
  </si>
  <si>
    <t>67</t>
  </si>
  <si>
    <t>189</t>
  </si>
  <si>
    <t>219</t>
  </si>
  <si>
    <t>САЛАТ ИЗ СВЕКЛЫ С ОГУРЦАМИ СОЛЕНЫМИ</t>
  </si>
  <si>
    <t>СУП ИЗ ОВОЩЕЙ</t>
  </si>
  <si>
    <t>ПЕЧЕНЬ ГОВЯЖЬЯ ПО-СТРОГОНОВСКИ</t>
  </si>
  <si>
    <t>26</t>
  </si>
  <si>
    <t>44</t>
  </si>
  <si>
    <t>192</t>
  </si>
  <si>
    <t>СУП ПЮРЕ ИЗ РАЗНЫХ ОВОЩЕЙ</t>
  </si>
  <si>
    <t>РЫБА ТУШЕНАЯ В ТОМАТЕ С ОВОЩАМИ</t>
  </si>
  <si>
    <t>КОМПОТ ИЗ ПЛОДОВ ИЛИ ЯГОД СУШЕННЫХ</t>
  </si>
  <si>
    <t>ГРЕНКИ</t>
  </si>
  <si>
    <t>25</t>
  </si>
  <si>
    <t>59</t>
  </si>
  <si>
    <t>172</t>
  </si>
  <si>
    <t>12</t>
  </si>
  <si>
    <t>КИСЕЛЬ С ВИТАМИНАМИ (ВИТОШКА)</t>
  </si>
  <si>
    <t>0</t>
  </si>
  <si>
    <t>БОРЩ ИЗ СВЕЖЕЙ КАПУСТЫ С КАРТОФЕЛЕМ И ТУШЕНЫМ КОНСЕРВИРОВАННЫМ МЯСОМ.</t>
  </si>
  <si>
    <t>31</t>
  </si>
  <si>
    <t>75</t>
  </si>
  <si>
    <t>1</t>
  </si>
  <si>
    <t>42</t>
  </si>
  <si>
    <t>184</t>
  </si>
  <si>
    <t>92</t>
  </si>
  <si>
    <t>ЩИ ИЗ СВЕЖЕЙ КАПУСТЫ С КАРТОФЕЛЕМ ТУШЕНЫМ КОНСЕРВИРОВАННЫМ МЯСОМ</t>
  </si>
  <si>
    <t>хлеб.бел</t>
  </si>
  <si>
    <t>гор.напит</t>
  </si>
  <si>
    <t>хлеб. Бел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</si>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</sst>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0"/>
      <name val="Arial"/>
      <family val="2"/>
      <charset val="204"/>
    </font>
    <font>
      <sz val="9.6"/>
      <color indexed="8"/>
      <name val="Arial"/>
      <family val="2"/>
      <charset val="204"/>
    </font>
    <font>
      <sz val="9.6"/>
      <color indexed="9"/>
      <name val="Arial"/>
      <family val="2"/>
      <charset val="204"/>
    </font>
    <font>
      <sz val="9.6"/>
      <color indexed="10"/>
      <name val="Arial"/>
      <family val="2"/>
      <charset val="204"/>
    </font>
    <font>
      <b/>
      <sz val="11.4"/>
      <color indexed="11"/>
      <name val="Arial"/>
      <family val="2"/>
      <charset val="204"/>
    </font>
    <font>
      <sz val="8.4"/>
      <color indexed="12"/>
      <name val="Arial"/>
      <family val="2"/>
      <charset val="204"/>
    </font>
    <font>
      <sz val="7.8"/>
      <color indexed="13"/>
      <name val="Arial"/>
      <family val="2"/>
      <charset val="204"/>
    </font>
    <font>
      <b/>
      <sz val="9.6"/>
      <color indexed="14"/>
      <name val="Arial"/>
      <family val="2"/>
      <charset val="204"/>
    </font>
    <font>
      <sz val="7.8"/>
      <color indexed="15"/>
      <name val="Arial"/>
      <family val="2"/>
      <charset val="204"/>
    </font>
    <font>
      <sz val="7.8"/>
      <color indexed="16"/>
      <name val="Arial"/>
      <family val="2"/>
      <charset val="204"/>
    </font>
    <font>
      <sz val="7.8"/>
      <color indexed="17"/>
      <name val="Arial"/>
      <family val="2"/>
      <charset val="204"/>
    </font>
    <font>
      <sz val="7.8"/>
      <color indexed="18"/>
      <name val="Arial"/>
      <family val="2"/>
      <charset val="204"/>
    </font>
    <font>
      <sz val="7.8"/>
      <color indexed="19"/>
      <name val="Arial"/>
      <family val="2"/>
      <charset val="204"/>
    </font>
    <font>
      <sz val="7.8"/>
      <color indexed="20"/>
      <name val="Arial"/>
      <family val="2"/>
      <charset val="204"/>
    </font>
    <font>
      <sz val="9.6"/>
      <color indexed="21"/>
      <name val="Arial"/>
      <family val="2"/>
      <charset val="204"/>
    </font>
    <font>
      <sz val="9.6"/>
      <color indexed="22"/>
      <name val="Arial"/>
      <family val="2"/>
      <charset val="204"/>
    </font>
    <font>
      <i/>
      <sz val="8.4"/>
      <color indexed="23"/>
      <name val="Arial"/>
      <family val="2"/>
      <charset val="204"/>
    </font>
    <font>
      <sz val="7.8"/>
      <color indexed="24"/>
      <name val="Arial"/>
      <family val="2"/>
      <charset val="204"/>
    </font>
    <font>
      <sz val="7.8"/>
      <color indexed="25"/>
      <name val="Arial"/>
      <family val="2"/>
      <charset val="204"/>
    </font>
    <font>
      <sz val="9.6"/>
      <color indexed="2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2" fillId="0" borderId="1">
      <alignment horizontal="center" vertical="center" wrapText="1"/>
      <protection locked="0"/>
    </xf>
    <xf numFmtId="4" fontId="23" fillId="0" borderId="1">
      <alignment horizontal="right" vertical="center" wrapText="1"/>
      <protection locked="0"/>
    </xf>
    <xf numFmtId="4" fontId="24" fillId="0" borderId="1">
      <alignment horizontal="right" vertical="center" wrapText="1"/>
      <protection locked="0"/>
    </xf>
    <xf numFmtId="0" fontId="25" fillId="0" borderId="1">
      <alignment horizontal="left" vertical="center" wrapText="1"/>
      <protection locked="0"/>
    </xf>
    <xf numFmtId="4" fontId="26" fillId="0" borderId="1">
      <alignment horizontal="right" vertical="center" wrapText="1"/>
      <protection locked="0"/>
    </xf>
    <xf numFmtId="0" fontId="27" fillId="0" borderId="0">
      <alignment horizontal="left" vertical="top" wrapText="1"/>
      <protection locked="0"/>
    </xf>
    <xf numFmtId="0" fontId="28" fillId="0" borderId="0">
      <alignment horizontal="center" vertical="center" wrapText="1"/>
      <protection locked="0"/>
    </xf>
    <xf numFmtId="0" fontId="29" fillId="0" borderId="0">
      <alignment horizontal="left" vertical="top" wrapText="1"/>
      <protection locked="0"/>
    </xf>
    <xf numFmtId="4" fontId="30" fillId="0" borderId="1">
      <alignment horizontal="right" vertical="center" wrapText="1"/>
      <protection locked="0"/>
    </xf>
    <xf numFmtId="0" fontId="31" fillId="0" borderId="1">
      <alignment horizontal="left" vertical="top" wrapText="1"/>
      <protection locked="0"/>
    </xf>
    <xf numFmtId="0" fontId="14" fillId="0" borderId="0">
      <alignment horizontal="left" vertical="top" wrapText="1"/>
      <protection locked="0"/>
    </xf>
    <xf numFmtId="0" fontId="32" fillId="0" borderId="1">
      <alignment horizontal="left" vertical="top" wrapText="1"/>
      <protection locked="0"/>
    </xf>
    <xf numFmtId="0" fontId="13" fillId="0" borderId="0" applyNumberFormat="0" applyFill="0" applyBorder="0" applyAlignment="0" applyProtection="0">
      <alignment horizontal="left" vertical="top" wrapText="1"/>
    </xf>
    <xf numFmtId="0" fontId="15" fillId="0" borderId="0">
      <alignment horizontal="right" vertical="top" wrapText="1"/>
      <protection locked="0"/>
    </xf>
    <xf numFmtId="0" fontId="16" fillId="0" borderId="0">
      <alignment horizontal="center" vertical="top" wrapText="1"/>
      <protection locked="0"/>
    </xf>
    <xf numFmtId="0" fontId="17" fillId="0" borderId="0">
      <alignment horizontal="center" vertical="center" wrapText="1"/>
      <protection locked="0"/>
    </xf>
    <xf numFmtId="0" fontId="18" fillId="0" borderId="1">
      <alignment horizontal="center" vertical="center" wrapText="1"/>
      <protection locked="0"/>
    </xf>
    <xf numFmtId="0" fontId="19" fillId="0" borderId="1">
      <alignment horizontal="center" vertical="center" wrapText="1"/>
      <protection locked="0"/>
    </xf>
    <xf numFmtId="0" fontId="20" fillId="0" borderId="1">
      <alignment horizontal="center" vertical="top" wrapText="1"/>
      <protection locked="0"/>
    </xf>
    <xf numFmtId="0" fontId="21" fillId="0" borderId="1">
      <alignment horizontal="left" vertical="center" wrapText="1"/>
      <protection locked="0"/>
    </xf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4" fillId="0" borderId="3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2" borderId="3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0" borderId="3" xfId="0" applyFont="1" applyBorder="1"/>
    <xf numFmtId="0" fontId="1" fillId="0" borderId="3" xfId="0" applyFont="1" applyBorder="1"/>
    <xf numFmtId="0" fontId="8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8" fillId="0" borderId="17" xfId="0" applyFont="1" applyBorder="1" applyAlignment="1">
      <alignment horizontal="center" vertical="center" wrapText="1"/>
    </xf>
  </cellXfs>
  <cellStyles count="21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6">
          <cell r="A6" t="str">
            <v>САЛАТ ИЗ МОРКОВИ С ЗЕЛЕНЫМ ГОРОШКОМ</v>
          </cell>
        </row>
        <row r="7">
          <cell r="A7" t="str">
            <v>СВЕКОЛЬНИК</v>
          </cell>
        </row>
        <row r="8">
          <cell r="A8" t="str">
            <v>ПЕЧЕНЬ ГОВЯЖЬЯ ПО-СТРОГОНОВСКИ</v>
          </cell>
        </row>
        <row r="9">
          <cell r="A9" t="str">
            <v>КАРТОФЕЛЬНОЕ ПЮРЕ</v>
          </cell>
        </row>
        <row r="11">
          <cell r="A11" t="str">
            <v>КОМПОТ ИЗ ПЛОДОВ ИЛИ ЯГОД СУШЕННЫХ</v>
          </cell>
        </row>
        <row r="12">
          <cell r="A12" t="str">
            <v>ХЛЕБ С ВМС "ВАЛИТЕК- 8"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customHeigh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>[1]Page1!A6</f>
        <v>САЛАТ ИЗ МОРКОВИ С ЗЕЛЕНЫМ ГОРОШКОМ</v>
      </c>
      <c r="F14" s="43" t="s">
        <v>46</v>
      </c>
      <c r="G14" s="43">
        <v>1.9</v>
      </c>
      <c r="H14" s="43">
        <v>9.6999999999999993</v>
      </c>
      <c r="I14" s="43">
        <v>6.1</v>
      </c>
      <c r="J14" s="43">
        <v>164.9</v>
      </c>
      <c r="K14" s="44" t="s">
        <v>117</v>
      </c>
      <c r="L14" s="43">
        <v>15.89</v>
      </c>
    </row>
    <row r="15" spans="1:12" ht="14.4" x14ac:dyDescent="0.3">
      <c r="A15" s="23"/>
      <c r="B15" s="15"/>
      <c r="C15" s="11"/>
      <c r="D15" s="7" t="s">
        <v>27</v>
      </c>
      <c r="E15" s="42" t="str">
        <f>[1]Page1!A7</f>
        <v>СВЕКОЛЬНИК</v>
      </c>
      <c r="F15" s="43" t="s">
        <v>48</v>
      </c>
      <c r="G15" s="43">
        <v>4.7</v>
      </c>
      <c r="H15" s="43">
        <v>7.5</v>
      </c>
      <c r="I15" s="43">
        <v>12.7</v>
      </c>
      <c r="J15" s="43">
        <v>137.30000000000001</v>
      </c>
      <c r="K15" s="44" t="s">
        <v>60</v>
      </c>
      <c r="L15" s="43">
        <v>18.22</v>
      </c>
    </row>
    <row r="16" spans="1:12" ht="14.4" x14ac:dyDescent="0.3">
      <c r="A16" s="23"/>
      <c r="B16" s="15"/>
      <c r="C16" s="11"/>
      <c r="D16" s="7" t="s">
        <v>28</v>
      </c>
      <c r="E16" s="42" t="str">
        <f>[1]Page1!A8</f>
        <v>ПЕЧЕНЬ ГОВЯЖЬЯ ПО-СТРОГОНОВСКИ</v>
      </c>
      <c r="F16" s="43" t="s">
        <v>56</v>
      </c>
      <c r="G16" s="43">
        <v>22.1</v>
      </c>
      <c r="H16" s="43">
        <v>15.3</v>
      </c>
      <c r="I16" s="43">
        <v>28.5</v>
      </c>
      <c r="J16" s="43">
        <v>264.5</v>
      </c>
      <c r="K16" s="44" t="s">
        <v>109</v>
      </c>
      <c r="L16" s="43">
        <v>29.72</v>
      </c>
    </row>
    <row r="17" spans="1:12" ht="14.4" x14ac:dyDescent="0.3">
      <c r="A17" s="23"/>
      <c r="B17" s="15"/>
      <c r="C17" s="11"/>
      <c r="D17" s="7" t="s">
        <v>29</v>
      </c>
      <c r="E17" s="42" t="str">
        <f>[1]Page1!A9</f>
        <v>КАРТОФЕЛЬНОЕ ПЮРЕ</v>
      </c>
      <c r="F17" s="43" t="s">
        <v>47</v>
      </c>
      <c r="G17" s="43">
        <v>2.1</v>
      </c>
      <c r="H17" s="43">
        <v>5.3</v>
      </c>
      <c r="I17" s="43">
        <v>25.4</v>
      </c>
      <c r="J17" s="43">
        <v>175.3</v>
      </c>
      <c r="K17" s="44" t="s">
        <v>61</v>
      </c>
      <c r="L17" s="43">
        <v>13.38</v>
      </c>
    </row>
    <row r="18" spans="1:12" ht="14.4" x14ac:dyDescent="0.3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22</v>
      </c>
      <c r="E19" s="42" t="str">
        <f>[1]Page1!A11</f>
        <v>КОМПОТ ИЗ ПЛОДОВ ИЛИ ЯГОД СУШЕННЫХ</v>
      </c>
      <c r="F19" s="43" t="s">
        <v>48</v>
      </c>
      <c r="G19" s="43">
        <v>0</v>
      </c>
      <c r="H19" s="43">
        <v>0</v>
      </c>
      <c r="I19" s="43">
        <v>15.9</v>
      </c>
      <c r="J19" s="43">
        <v>59</v>
      </c>
      <c r="K19" s="44" t="s">
        <v>85</v>
      </c>
      <c r="L19" s="43">
        <v>18.100000000000001</v>
      </c>
    </row>
    <row r="20" spans="1:12" ht="14.4" x14ac:dyDescent="0.3">
      <c r="A20" s="23"/>
      <c r="B20" s="15"/>
      <c r="C20" s="11"/>
      <c r="D20" s="7" t="s">
        <v>32</v>
      </c>
      <c r="E20" s="42" t="str">
        <f>[1]Page1!A12</f>
        <v>ХЛЕБ С ВМС "ВАЛИТЕК- 8"</v>
      </c>
      <c r="F20" s="43" t="s">
        <v>49</v>
      </c>
      <c r="G20" s="43">
        <v>7.6</v>
      </c>
      <c r="H20" s="43">
        <v>0.8</v>
      </c>
      <c r="I20" s="43">
        <v>49.2</v>
      </c>
      <c r="J20" s="43">
        <v>233</v>
      </c>
      <c r="K20" s="44" t="s">
        <v>53</v>
      </c>
      <c r="L20" s="43">
        <v>3.47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38.400000000000006</v>
      </c>
      <c r="H23" s="19">
        <f>SUM(H14:H22)</f>
        <v>38.599999999999994</v>
      </c>
      <c r="I23" s="19">
        <f>SUM(I14:I22)</f>
        <v>137.80000000000001</v>
      </c>
      <c r="J23" s="19">
        <f>SUM(J14:J22)</f>
        <v>1034</v>
      </c>
      <c r="K23" s="25"/>
      <c r="L23" s="19"/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>G13+G23</f>
        <v>38.400000000000006</v>
      </c>
      <c r="H24" s="32">
        <f>H13+H23</f>
        <v>38.599999999999994</v>
      </c>
      <c r="I24" s="32">
        <f>I13+I23</f>
        <v>137.80000000000001</v>
      </c>
      <c r="J24" s="32">
        <f>J13+J23</f>
        <v>1034</v>
      </c>
      <c r="K24" s="32"/>
      <c r="L24" s="32">
        <v>103.14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104</v>
      </c>
      <c r="F33" s="43" t="s">
        <v>46</v>
      </c>
      <c r="G33" s="43">
        <v>1.2</v>
      </c>
      <c r="H33" s="43">
        <v>9.8000000000000007</v>
      </c>
      <c r="I33" s="43">
        <v>6.4</v>
      </c>
      <c r="J33" s="43">
        <v>118.8</v>
      </c>
      <c r="K33" s="44" t="s">
        <v>107</v>
      </c>
      <c r="L33" s="43">
        <v>5.92</v>
      </c>
    </row>
    <row r="34" spans="1:12" ht="14.4" x14ac:dyDescent="0.3">
      <c r="A34" s="14"/>
      <c r="B34" s="15"/>
      <c r="C34" s="11"/>
      <c r="D34" s="7" t="s">
        <v>27</v>
      </c>
      <c r="E34" s="42" t="s">
        <v>131</v>
      </c>
      <c r="F34" s="43" t="s">
        <v>48</v>
      </c>
      <c r="G34" s="43">
        <v>5.6</v>
      </c>
      <c r="H34" s="43">
        <v>6</v>
      </c>
      <c r="I34" s="43">
        <v>12.6</v>
      </c>
      <c r="J34" s="43">
        <v>126.8</v>
      </c>
      <c r="K34" s="44" t="s">
        <v>94</v>
      </c>
      <c r="L34" s="43">
        <v>15.39</v>
      </c>
    </row>
    <row r="35" spans="1:12" ht="14.4" x14ac:dyDescent="0.3">
      <c r="A35" s="14"/>
      <c r="B35" s="15"/>
      <c r="C35" s="11"/>
      <c r="D35" s="7" t="s">
        <v>28</v>
      </c>
      <c r="E35" s="42" t="s">
        <v>73</v>
      </c>
      <c r="F35" s="43" t="s">
        <v>56</v>
      </c>
      <c r="G35" s="43">
        <v>18.3</v>
      </c>
      <c r="H35" s="43">
        <v>15.3</v>
      </c>
      <c r="I35" s="43">
        <v>12.4</v>
      </c>
      <c r="J35" s="43">
        <v>185.2</v>
      </c>
      <c r="K35" s="44" t="s">
        <v>77</v>
      </c>
      <c r="L35" s="43">
        <v>40.92</v>
      </c>
    </row>
    <row r="36" spans="1:12" ht="14.4" x14ac:dyDescent="0.3">
      <c r="A36" s="14"/>
      <c r="B36" s="15"/>
      <c r="C36" s="11"/>
      <c r="D36" s="7" t="s">
        <v>29</v>
      </c>
      <c r="E36" s="42" t="s">
        <v>74</v>
      </c>
      <c r="F36" s="43" t="s">
        <v>75</v>
      </c>
      <c r="G36" s="43">
        <v>3.2</v>
      </c>
      <c r="H36" s="43">
        <v>4.2</v>
      </c>
      <c r="I36" s="43">
        <v>34.700000000000003</v>
      </c>
      <c r="J36" s="43">
        <v>193.5</v>
      </c>
      <c r="K36" s="44" t="s">
        <v>78</v>
      </c>
      <c r="L36" s="43">
        <v>8.27</v>
      </c>
    </row>
    <row r="37" spans="1:12" ht="14.4" x14ac:dyDescent="0.3">
      <c r="A37" s="14"/>
      <c r="B37" s="15"/>
      <c r="C37" s="11"/>
      <c r="D37" s="7" t="s">
        <v>54</v>
      </c>
      <c r="E37" s="42" t="s">
        <v>66</v>
      </c>
      <c r="F37" s="43" t="s">
        <v>59</v>
      </c>
      <c r="G37" s="43">
        <v>0.2</v>
      </c>
      <c r="H37" s="43">
        <v>1.1000000000000001</v>
      </c>
      <c r="I37" s="43">
        <v>2.5</v>
      </c>
      <c r="J37" s="43">
        <v>14.3</v>
      </c>
      <c r="K37" s="44" t="s">
        <v>70</v>
      </c>
      <c r="L37" s="43">
        <v>3.65</v>
      </c>
    </row>
    <row r="38" spans="1:12" ht="14.4" x14ac:dyDescent="0.3">
      <c r="A38" s="14"/>
      <c r="B38" s="15"/>
      <c r="C38" s="11"/>
      <c r="D38" s="7" t="s">
        <v>30</v>
      </c>
      <c r="E38" s="42" t="s">
        <v>44</v>
      </c>
      <c r="F38" s="43" t="s">
        <v>48</v>
      </c>
      <c r="G38" s="43">
        <v>0</v>
      </c>
      <c r="H38" s="43">
        <v>0</v>
      </c>
      <c r="I38" s="43">
        <v>24.6</v>
      </c>
      <c r="J38" s="43">
        <v>88.4</v>
      </c>
      <c r="K38" s="44" t="s">
        <v>52</v>
      </c>
      <c r="L38" s="43">
        <v>12.41</v>
      </c>
    </row>
    <row r="39" spans="1:12" ht="14.4" x14ac:dyDescent="0.3">
      <c r="A39" s="14"/>
      <c r="B39" s="15"/>
      <c r="C39" s="11"/>
      <c r="D39" s="7" t="s">
        <v>31</v>
      </c>
      <c r="E39" s="42" t="s">
        <v>45</v>
      </c>
      <c r="F39" s="43" t="s">
        <v>49</v>
      </c>
      <c r="G39" s="43">
        <v>7.6</v>
      </c>
      <c r="H39" s="43">
        <v>0.8</v>
      </c>
      <c r="I39" s="43">
        <v>49.2</v>
      </c>
      <c r="J39" s="43">
        <v>233</v>
      </c>
      <c r="K39" s="44"/>
      <c r="L39" s="43">
        <v>3.47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36.1</v>
      </c>
      <c r="H42" s="19">
        <f>SUM(H33:H41)</f>
        <v>37.200000000000003</v>
      </c>
      <c r="I42" s="19">
        <f>SUM(I33:I41)</f>
        <v>142.39999999999998</v>
      </c>
      <c r="J42" s="19">
        <f>SUM(J33:J41)</f>
        <v>959.99999999999989</v>
      </c>
      <c r="K42" s="25"/>
      <c r="L42" s="19">
        <f>SUM(L33:L41)</f>
        <v>90.03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>G32+G42</f>
        <v>36.1</v>
      </c>
      <c r="H43" s="32">
        <f>H32+H42</f>
        <v>37.200000000000003</v>
      </c>
      <c r="I43" s="32">
        <f>I32+I42</f>
        <v>142.39999999999998</v>
      </c>
      <c r="J43" s="32">
        <f>J32+J42</f>
        <v>959.99999999999989</v>
      </c>
      <c r="K43" s="32"/>
      <c r="L43" s="32">
        <f>L32+L42</f>
        <v>90.03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 t="s">
        <v>46</v>
      </c>
      <c r="G52" s="43">
        <v>0</v>
      </c>
      <c r="H52" s="43">
        <v>4.8</v>
      </c>
      <c r="I52" s="43">
        <v>0</v>
      </c>
      <c r="J52" s="43">
        <v>43.6</v>
      </c>
      <c r="K52" s="44">
        <v>16</v>
      </c>
      <c r="L52" s="43">
        <v>13.96</v>
      </c>
    </row>
    <row r="53" spans="1:12" ht="14.4" x14ac:dyDescent="0.3">
      <c r="A53" s="23"/>
      <c r="B53" s="15"/>
      <c r="C53" s="11"/>
      <c r="D53" s="7" t="s">
        <v>27</v>
      </c>
      <c r="E53" s="42" t="s">
        <v>105</v>
      </c>
      <c r="F53" s="43" t="s">
        <v>48</v>
      </c>
      <c r="G53" s="43">
        <v>5.2</v>
      </c>
      <c r="H53" s="43">
        <v>8.5</v>
      </c>
      <c r="I53" s="43">
        <v>9.8000000000000007</v>
      </c>
      <c r="J53" s="43">
        <v>165.3</v>
      </c>
      <c r="K53" s="44" t="s">
        <v>108</v>
      </c>
      <c r="L53" s="43">
        <v>21.29</v>
      </c>
    </row>
    <row r="54" spans="1:12" ht="14.4" x14ac:dyDescent="0.3">
      <c r="A54" s="23"/>
      <c r="B54" s="15"/>
      <c r="C54" s="11"/>
      <c r="D54" s="7" t="s">
        <v>28</v>
      </c>
      <c r="E54" s="42" t="s">
        <v>91</v>
      </c>
      <c r="F54" s="43" t="s">
        <v>56</v>
      </c>
      <c r="G54" s="43">
        <v>11.7</v>
      </c>
      <c r="H54" s="43">
        <v>9.4</v>
      </c>
      <c r="I54" s="43">
        <v>4.3</v>
      </c>
      <c r="J54" s="43">
        <v>185.2</v>
      </c>
      <c r="K54" s="44" t="s">
        <v>95</v>
      </c>
      <c r="L54" s="43">
        <v>35.97</v>
      </c>
    </row>
    <row r="55" spans="1:12" ht="14.4" x14ac:dyDescent="0.3">
      <c r="A55" s="23"/>
      <c r="B55" s="15"/>
      <c r="C55" s="11"/>
      <c r="D55" s="7" t="s">
        <v>29</v>
      </c>
      <c r="E55" s="42" t="s">
        <v>92</v>
      </c>
      <c r="F55" s="43" t="s">
        <v>75</v>
      </c>
      <c r="G55" s="43">
        <v>2.2999999999999998</v>
      </c>
      <c r="H55" s="43">
        <v>3.9</v>
      </c>
      <c r="I55" s="43">
        <v>35.1</v>
      </c>
      <c r="J55" s="43">
        <v>142.6</v>
      </c>
      <c r="K55" s="44" t="s">
        <v>96</v>
      </c>
      <c r="L55" s="43">
        <v>7.37</v>
      </c>
    </row>
    <row r="56" spans="1:12" ht="14.4" x14ac:dyDescent="0.3">
      <c r="A56" s="23"/>
      <c r="B56" s="15"/>
      <c r="C56" s="11"/>
      <c r="D56" s="7" t="s">
        <v>54</v>
      </c>
      <c r="E56" s="42" t="s">
        <v>93</v>
      </c>
      <c r="F56" s="43" t="s">
        <v>59</v>
      </c>
      <c r="G56" s="43">
        <v>0.9</v>
      </c>
      <c r="H56" s="43">
        <v>2</v>
      </c>
      <c r="I56" s="43">
        <v>4.2</v>
      </c>
      <c r="J56" s="43">
        <v>35.200000000000003</v>
      </c>
      <c r="K56" s="44" t="s">
        <v>97</v>
      </c>
      <c r="L56" s="43">
        <v>3.37</v>
      </c>
    </row>
    <row r="57" spans="1:12" ht="14.4" x14ac:dyDescent="0.3">
      <c r="A57" s="23"/>
      <c r="B57" s="15"/>
      <c r="C57" s="11"/>
      <c r="D57" s="7" t="s">
        <v>22</v>
      </c>
      <c r="E57" s="42" t="s">
        <v>118</v>
      </c>
      <c r="F57" s="43" t="s">
        <v>48</v>
      </c>
      <c r="G57" s="43">
        <v>0</v>
      </c>
      <c r="H57" s="43">
        <v>0</v>
      </c>
      <c r="I57" s="43">
        <v>32.5</v>
      </c>
      <c r="J57" s="43">
        <v>39.799999999999997</v>
      </c>
      <c r="K57" s="44" t="s">
        <v>119</v>
      </c>
      <c r="L57" s="43">
        <v>11.14</v>
      </c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 t="s">
        <v>49</v>
      </c>
      <c r="G58" s="43">
        <v>7.6</v>
      </c>
      <c r="H58" s="43">
        <v>0.8</v>
      </c>
      <c r="I58" s="43">
        <v>49.2</v>
      </c>
      <c r="J58" s="43">
        <v>233</v>
      </c>
      <c r="K58" s="44"/>
      <c r="L58" s="43">
        <v>3.47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27.699999999999996</v>
      </c>
      <c r="H61" s="19">
        <f>SUM(H52:H60)</f>
        <v>29.400000000000002</v>
      </c>
      <c r="I61" s="19">
        <f>SUM(I52:I60)</f>
        <v>135.10000000000002</v>
      </c>
      <c r="J61" s="19">
        <f>SUM(J52:J60)</f>
        <v>844.7</v>
      </c>
      <c r="K61" s="25"/>
      <c r="L61" s="19">
        <f>SUM(L52:L60)</f>
        <v>96.570000000000007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>G51+G61</f>
        <v>27.699999999999996</v>
      </c>
      <c r="H62" s="32">
        <f>H51+H61</f>
        <v>29.400000000000002</v>
      </c>
      <c r="I62" s="32">
        <f>I51+I61</f>
        <v>135.10000000000002</v>
      </c>
      <c r="J62" s="32">
        <f>J51+J61</f>
        <v>844.7</v>
      </c>
      <c r="K62" s="32"/>
      <c r="L62" s="32">
        <f>L51+L61</f>
        <v>96.570000000000007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 t="s">
        <v>46</v>
      </c>
      <c r="G71" s="43">
        <v>1.3</v>
      </c>
      <c r="H71" s="43">
        <v>0.3</v>
      </c>
      <c r="I71" s="43">
        <v>5.9</v>
      </c>
      <c r="J71" s="43">
        <v>54.2</v>
      </c>
      <c r="K71" s="44">
        <v>246</v>
      </c>
      <c r="L71" s="43">
        <v>11.46</v>
      </c>
    </row>
    <row r="72" spans="1:12" ht="26.4" x14ac:dyDescent="0.3">
      <c r="A72" s="23"/>
      <c r="B72" s="15"/>
      <c r="C72" s="11"/>
      <c r="D72" s="7" t="s">
        <v>27</v>
      </c>
      <c r="E72" s="42" t="s">
        <v>64</v>
      </c>
      <c r="F72" s="43" t="s">
        <v>48</v>
      </c>
      <c r="G72" s="43">
        <v>3.7</v>
      </c>
      <c r="H72" s="43">
        <v>6.2</v>
      </c>
      <c r="I72" s="43">
        <v>36.799999999999997</v>
      </c>
      <c r="J72" s="43">
        <v>153.6</v>
      </c>
      <c r="K72" s="44" t="s">
        <v>68</v>
      </c>
      <c r="L72" s="43">
        <v>12.48</v>
      </c>
    </row>
    <row r="73" spans="1:12" ht="14.4" x14ac:dyDescent="0.3">
      <c r="A73" s="23"/>
      <c r="B73" s="15"/>
      <c r="C73" s="11"/>
      <c r="D73" s="7" t="s">
        <v>28</v>
      </c>
      <c r="E73" s="42" t="s">
        <v>65</v>
      </c>
      <c r="F73" s="43" t="s">
        <v>48</v>
      </c>
      <c r="G73" s="43">
        <v>20</v>
      </c>
      <c r="H73" s="43">
        <v>20.3</v>
      </c>
      <c r="I73" s="43">
        <v>33.799999999999997</v>
      </c>
      <c r="J73" s="43">
        <v>294.8</v>
      </c>
      <c r="K73" s="44" t="s">
        <v>69</v>
      </c>
      <c r="L73" s="43">
        <v>55.43</v>
      </c>
    </row>
    <row r="74" spans="1:12" ht="14.4" x14ac:dyDescent="0.3">
      <c r="A74" s="23"/>
      <c r="B74" s="15"/>
      <c r="C74" s="11"/>
      <c r="D74" s="7" t="s">
        <v>54</v>
      </c>
      <c r="E74" s="42" t="s">
        <v>66</v>
      </c>
      <c r="F74" s="43" t="s">
        <v>59</v>
      </c>
      <c r="G74" s="43">
        <v>0.2</v>
      </c>
      <c r="H74" s="43">
        <v>1.8</v>
      </c>
      <c r="I74" s="43">
        <v>4.3</v>
      </c>
      <c r="J74" s="43">
        <v>32.200000000000003</v>
      </c>
      <c r="K74" s="44" t="s">
        <v>70</v>
      </c>
      <c r="L74" s="43">
        <v>2.19</v>
      </c>
    </row>
    <row r="75" spans="1:12" ht="14.4" x14ac:dyDescent="0.3">
      <c r="A75" s="23"/>
      <c r="B75" s="15"/>
      <c r="C75" s="11"/>
      <c r="D75" s="7" t="s">
        <v>22</v>
      </c>
      <c r="E75" s="42" t="s">
        <v>112</v>
      </c>
      <c r="F75" s="43" t="s">
        <v>48</v>
      </c>
      <c r="G75" s="43">
        <v>0.3</v>
      </c>
      <c r="H75" s="43">
        <v>0</v>
      </c>
      <c r="I75" s="43">
        <v>14.1</v>
      </c>
      <c r="J75" s="43">
        <v>83.2</v>
      </c>
      <c r="K75" s="44" t="s">
        <v>85</v>
      </c>
      <c r="L75" s="43">
        <v>22.7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 t="s">
        <v>49</v>
      </c>
      <c r="G76" s="43">
        <v>7.6</v>
      </c>
      <c r="H76" s="43">
        <v>0.8</v>
      </c>
      <c r="I76" s="43">
        <v>49.2</v>
      </c>
      <c r="J76" s="43">
        <v>233</v>
      </c>
      <c r="K76" s="44"/>
      <c r="L76" s="43">
        <v>3.47</v>
      </c>
    </row>
    <row r="77" spans="1:12" ht="14.4" x14ac:dyDescent="0.3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33.1</v>
      </c>
      <c r="H80" s="19">
        <f>SUM(H71:H79)</f>
        <v>29.400000000000002</v>
      </c>
      <c r="I80" s="19">
        <f>SUM(I71:I79)</f>
        <v>144.1</v>
      </c>
      <c r="J80" s="19">
        <f>SUM(J71:J79)</f>
        <v>851.00000000000011</v>
      </c>
      <c r="K80" s="25"/>
      <c r="L80" s="19">
        <f>SUM(L71:L79)</f>
        <v>107.73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>G70+G80</f>
        <v>33.1</v>
      </c>
      <c r="H81" s="32">
        <f>H70+H80</f>
        <v>29.400000000000002</v>
      </c>
      <c r="I81" s="32">
        <f>I70+I80</f>
        <v>144.1</v>
      </c>
      <c r="J81" s="32">
        <f>J70+J80</f>
        <v>851.00000000000011</v>
      </c>
      <c r="K81" s="32"/>
      <c r="L81" s="32">
        <f>L70+L80</f>
        <v>107.73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 t="s">
        <v>46</v>
      </c>
      <c r="G90" s="43">
        <v>2.9</v>
      </c>
      <c r="H90" s="43">
        <v>11</v>
      </c>
      <c r="I90" s="43">
        <v>9.8000000000000007</v>
      </c>
      <c r="J90" s="43">
        <v>171.9</v>
      </c>
      <c r="K90" s="44" t="s">
        <v>121</v>
      </c>
      <c r="L90" s="43">
        <v>10.63</v>
      </c>
    </row>
    <row r="91" spans="1:12" ht="26.4" x14ac:dyDescent="0.3">
      <c r="A91" s="23"/>
      <c r="B91" s="15"/>
      <c r="C91" s="11"/>
      <c r="D91" s="7" t="s">
        <v>27</v>
      </c>
      <c r="E91" s="42" t="s">
        <v>120</v>
      </c>
      <c r="F91" s="43" t="s">
        <v>48</v>
      </c>
      <c r="G91" s="43">
        <v>2.8</v>
      </c>
      <c r="H91" s="43">
        <v>3.8</v>
      </c>
      <c r="I91" s="43">
        <v>12.5</v>
      </c>
      <c r="J91" s="43">
        <v>128.5</v>
      </c>
      <c r="K91" s="44" t="s">
        <v>101</v>
      </c>
      <c r="L91" s="43">
        <v>17.489999999999998</v>
      </c>
    </row>
    <row r="92" spans="1:12" ht="14.4" x14ac:dyDescent="0.3">
      <c r="A92" s="23"/>
      <c r="B92" s="15"/>
      <c r="C92" s="11"/>
      <c r="D92" s="7" t="s">
        <v>28</v>
      </c>
      <c r="E92" s="42" t="s">
        <v>99</v>
      </c>
      <c r="F92" s="43" t="s">
        <v>56</v>
      </c>
      <c r="G92" s="43">
        <v>17</v>
      </c>
      <c r="H92" s="43">
        <v>11.1</v>
      </c>
      <c r="I92" s="43">
        <v>14</v>
      </c>
      <c r="J92" s="43">
        <v>223.9</v>
      </c>
      <c r="K92" s="44" t="s">
        <v>102</v>
      </c>
      <c r="L92" s="43">
        <v>46.33</v>
      </c>
    </row>
    <row r="93" spans="1:12" ht="14.4" x14ac:dyDescent="0.3">
      <c r="A93" s="23"/>
      <c r="B93" s="15"/>
      <c r="C93" s="11"/>
      <c r="D93" s="52" t="s">
        <v>29</v>
      </c>
      <c r="E93" s="42" t="s">
        <v>100</v>
      </c>
      <c r="F93" s="43" t="s">
        <v>75</v>
      </c>
      <c r="G93" s="43">
        <v>1.2</v>
      </c>
      <c r="H93" s="43">
        <v>4.2</v>
      </c>
      <c r="I93" s="43">
        <v>4.2</v>
      </c>
      <c r="J93" s="43">
        <v>75.2</v>
      </c>
      <c r="K93" s="44" t="s">
        <v>103</v>
      </c>
      <c r="L93" s="43">
        <v>9.3699999999999992</v>
      </c>
    </row>
    <row r="94" spans="1:12" ht="14.4" x14ac:dyDescent="0.3">
      <c r="A94" s="23"/>
      <c r="B94" s="15"/>
      <c r="C94" s="11"/>
      <c r="D94" s="52" t="s">
        <v>54</v>
      </c>
      <c r="E94" s="42" t="s">
        <v>66</v>
      </c>
      <c r="F94" s="43" t="s">
        <v>59</v>
      </c>
      <c r="G94" s="43">
        <v>0.3</v>
      </c>
      <c r="H94" s="43">
        <v>1.9</v>
      </c>
      <c r="I94" s="43">
        <v>4.0999999999999996</v>
      </c>
      <c r="J94" s="43">
        <v>21.3</v>
      </c>
      <c r="K94" s="44" t="s">
        <v>70</v>
      </c>
      <c r="L94" s="43">
        <v>2.19</v>
      </c>
    </row>
    <row r="95" spans="1:12" ht="14.4" x14ac:dyDescent="0.3">
      <c r="A95" s="23"/>
      <c r="B95" s="15"/>
      <c r="C95" s="11"/>
      <c r="D95" s="7" t="s">
        <v>22</v>
      </c>
      <c r="E95" s="42" t="s">
        <v>44</v>
      </c>
      <c r="F95" s="43" t="s">
        <v>48</v>
      </c>
      <c r="G95" s="43">
        <v>0</v>
      </c>
      <c r="H95" s="43">
        <v>0</v>
      </c>
      <c r="I95" s="43">
        <v>24.6</v>
      </c>
      <c r="J95" s="43">
        <v>113.3</v>
      </c>
      <c r="K95" s="44" t="s">
        <v>52</v>
      </c>
      <c r="L95" s="43">
        <v>12.4</v>
      </c>
    </row>
    <row r="96" spans="1:12" ht="14.4" x14ac:dyDescent="0.3">
      <c r="A96" s="23"/>
      <c r="B96" s="15"/>
      <c r="C96" s="11"/>
      <c r="D96" s="7" t="s">
        <v>128</v>
      </c>
      <c r="E96" s="42" t="s">
        <v>45</v>
      </c>
      <c r="F96" s="43" t="s">
        <v>49</v>
      </c>
      <c r="G96" s="43">
        <v>7.6</v>
      </c>
      <c r="H96" s="43">
        <v>0.8</v>
      </c>
      <c r="I96" s="43">
        <v>49.2</v>
      </c>
      <c r="J96" s="43">
        <v>233</v>
      </c>
      <c r="K96" s="44" t="s">
        <v>53</v>
      </c>
      <c r="L96" s="43">
        <v>3.47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31.799999999999997</v>
      </c>
      <c r="H99" s="19">
        <f>SUM(H90:H98)</f>
        <v>32.799999999999997</v>
      </c>
      <c r="I99" s="19">
        <f>SUM(I90:I98)</f>
        <v>118.4</v>
      </c>
      <c r="J99" s="19">
        <f>SUM(J90:J98)</f>
        <v>967.09999999999991</v>
      </c>
      <c r="K99" s="25"/>
      <c r="L99" s="19">
        <f>SUM(L90:L98)</f>
        <v>101.88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>G89+G99</f>
        <v>31.799999999999997</v>
      </c>
      <c r="H100" s="32">
        <f>H89+H99</f>
        <v>32.799999999999997</v>
      </c>
      <c r="I100" s="32">
        <f>I89+I99</f>
        <v>118.4</v>
      </c>
      <c r="J100" s="32">
        <f>J89+J99</f>
        <v>967.09999999999991</v>
      </c>
      <c r="K100" s="32"/>
      <c r="L100" s="32">
        <f>L89+L99</f>
        <v>101.88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 t="s">
        <v>46</v>
      </c>
      <c r="G109" s="43">
        <v>1.2</v>
      </c>
      <c r="H109" s="43">
        <v>5.5</v>
      </c>
      <c r="I109" s="43">
        <v>6.3</v>
      </c>
      <c r="J109" s="43">
        <v>82.3</v>
      </c>
      <c r="K109" s="44" t="s">
        <v>82</v>
      </c>
      <c r="L109" s="43">
        <v>12.85</v>
      </c>
    </row>
    <row r="110" spans="1:12" ht="14.4" x14ac:dyDescent="0.3">
      <c r="A110" s="23"/>
      <c r="B110" s="15"/>
      <c r="C110" s="11"/>
      <c r="D110" s="7" t="s">
        <v>27</v>
      </c>
      <c r="E110" s="42" t="s">
        <v>80</v>
      </c>
      <c r="F110" s="43" t="s">
        <v>48</v>
      </c>
      <c r="G110" s="43">
        <v>5.8</v>
      </c>
      <c r="H110" s="43">
        <v>6.6</v>
      </c>
      <c r="I110" s="43">
        <v>15.6</v>
      </c>
      <c r="J110" s="43">
        <v>144.9</v>
      </c>
      <c r="K110" s="44" t="s">
        <v>83</v>
      </c>
      <c r="L110" s="43">
        <v>18.47</v>
      </c>
    </row>
    <row r="111" spans="1:12" ht="14.4" x14ac:dyDescent="0.3">
      <c r="A111" s="23"/>
      <c r="B111" s="15"/>
      <c r="C111" s="11"/>
      <c r="D111" s="7" t="s">
        <v>28</v>
      </c>
      <c r="E111" s="42" t="s">
        <v>81</v>
      </c>
      <c r="F111" s="43" t="s">
        <v>48</v>
      </c>
      <c r="G111" s="43">
        <v>23.7</v>
      </c>
      <c r="H111" s="43">
        <v>21</v>
      </c>
      <c r="I111" s="43">
        <v>42.6</v>
      </c>
      <c r="J111" s="43">
        <v>372.9</v>
      </c>
      <c r="K111" s="44" t="s">
        <v>84</v>
      </c>
      <c r="L111" s="43">
        <v>67.569999999999993</v>
      </c>
    </row>
    <row r="112" spans="1:12" ht="14.4" x14ac:dyDescent="0.3">
      <c r="A112" s="23"/>
      <c r="B112" s="15"/>
      <c r="C112" s="11"/>
      <c r="D112" s="7" t="s">
        <v>129</v>
      </c>
      <c r="E112" s="42" t="s">
        <v>112</v>
      </c>
      <c r="F112" s="43" t="s">
        <v>48</v>
      </c>
      <c r="G112" s="43">
        <v>0.3</v>
      </c>
      <c r="H112" s="43">
        <v>0</v>
      </c>
      <c r="I112" s="43">
        <v>14.1</v>
      </c>
      <c r="J112" s="43">
        <v>83.2</v>
      </c>
      <c r="K112" s="44" t="s">
        <v>85</v>
      </c>
      <c r="L112" s="43">
        <v>22.7</v>
      </c>
    </row>
    <row r="113" spans="1:12" ht="14.4" x14ac:dyDescent="0.3">
      <c r="A113" s="23"/>
      <c r="B113" s="15"/>
      <c r="C113" s="11"/>
      <c r="D113" s="52" t="s">
        <v>128</v>
      </c>
      <c r="E113" s="42" t="s">
        <v>45</v>
      </c>
      <c r="F113" s="43" t="s">
        <v>49</v>
      </c>
      <c r="G113" s="43">
        <v>7.6</v>
      </c>
      <c r="H113" s="43">
        <v>0.8</v>
      </c>
      <c r="I113" s="43">
        <v>49.2</v>
      </c>
      <c r="J113" s="43">
        <v>233</v>
      </c>
      <c r="K113" s="44"/>
      <c r="L113" s="43">
        <v>3.47</v>
      </c>
    </row>
    <row r="114" spans="1:12" ht="14.4" x14ac:dyDescent="0.3">
      <c r="A114" s="23"/>
      <c r="B114" s="15"/>
      <c r="C114" s="11"/>
      <c r="D114" s="51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51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38.6</v>
      </c>
      <c r="H118" s="19">
        <f>SUM(H109:H117)</f>
        <v>33.9</v>
      </c>
      <c r="I118" s="19">
        <f>SUM(I109:I117)</f>
        <v>127.8</v>
      </c>
      <c r="J118" s="19">
        <f>SUM(J109:J117)</f>
        <v>916.3</v>
      </c>
      <c r="K118" s="25"/>
      <c r="L118" s="19">
        <f>SUM(L109:L117)</f>
        <v>125.05999999999999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>G108+G118</f>
        <v>38.6</v>
      </c>
      <c r="H119" s="32">
        <f>H108+H118</f>
        <v>33.9</v>
      </c>
      <c r="I119" s="32">
        <f>I108+I118</f>
        <v>127.8</v>
      </c>
      <c r="J119" s="32">
        <f>J108+J118</f>
        <v>916.3</v>
      </c>
      <c r="K119" s="32"/>
      <c r="L119" s="32">
        <f>L108+L118</f>
        <v>125.05999999999999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 t="s">
        <v>46</v>
      </c>
      <c r="G128" s="43">
        <v>1.3</v>
      </c>
      <c r="H128" s="43">
        <v>9.8000000000000007</v>
      </c>
      <c r="I128" s="43">
        <v>7.2</v>
      </c>
      <c r="J128" s="43">
        <v>122.3</v>
      </c>
      <c r="K128" s="44" t="s">
        <v>67</v>
      </c>
      <c r="L128" s="43">
        <v>4.54</v>
      </c>
    </row>
    <row r="129" spans="1:12" ht="14.4" x14ac:dyDescent="0.3">
      <c r="A129" s="14"/>
      <c r="B129" s="15"/>
      <c r="C129" s="11"/>
      <c r="D129" s="7" t="s">
        <v>27</v>
      </c>
      <c r="E129" s="42" t="s">
        <v>110</v>
      </c>
      <c r="F129" s="43" t="s">
        <v>48</v>
      </c>
      <c r="G129" s="43">
        <v>6</v>
      </c>
      <c r="H129" s="43">
        <v>8</v>
      </c>
      <c r="I129" s="43">
        <v>9.9</v>
      </c>
      <c r="J129" s="43">
        <v>136.1</v>
      </c>
      <c r="K129" s="44" t="s">
        <v>115</v>
      </c>
      <c r="L129" s="43">
        <v>19.28</v>
      </c>
    </row>
    <row r="130" spans="1:12" ht="14.4" x14ac:dyDescent="0.3">
      <c r="A130" s="14"/>
      <c r="B130" s="15"/>
      <c r="C130" s="11"/>
      <c r="D130" s="7" t="s">
        <v>28</v>
      </c>
      <c r="E130" s="42" t="s">
        <v>111</v>
      </c>
      <c r="F130" s="43" t="s">
        <v>56</v>
      </c>
      <c r="G130" s="43">
        <v>13</v>
      </c>
      <c r="H130" s="43">
        <v>8.6999999999999993</v>
      </c>
      <c r="I130" s="43">
        <v>4.3</v>
      </c>
      <c r="J130" s="43">
        <v>147.5</v>
      </c>
      <c r="K130" s="44" t="s">
        <v>116</v>
      </c>
      <c r="L130" s="43">
        <v>25.94</v>
      </c>
    </row>
    <row r="131" spans="1:12" ht="14.4" x14ac:dyDescent="0.3">
      <c r="A131" s="14"/>
      <c r="B131" s="15"/>
      <c r="C131" s="11"/>
      <c r="D131" s="7" t="s">
        <v>29</v>
      </c>
      <c r="E131" s="42" t="s">
        <v>74</v>
      </c>
      <c r="F131" s="43" t="s">
        <v>75</v>
      </c>
      <c r="G131" s="43">
        <v>2.8</v>
      </c>
      <c r="H131" s="43">
        <v>8.1999999999999993</v>
      </c>
      <c r="I131" s="43">
        <v>20.2</v>
      </c>
      <c r="J131" s="43">
        <v>280.2</v>
      </c>
      <c r="K131" s="44" t="s">
        <v>78</v>
      </c>
      <c r="L131" s="43">
        <v>9.94</v>
      </c>
    </row>
    <row r="132" spans="1:12" ht="14.4" x14ac:dyDescent="0.3">
      <c r="A132" s="14"/>
      <c r="B132" s="15"/>
      <c r="C132" s="11"/>
      <c r="D132" s="52" t="s">
        <v>130</v>
      </c>
      <c r="E132" s="42" t="s">
        <v>113</v>
      </c>
      <c r="F132" s="43" t="s">
        <v>114</v>
      </c>
      <c r="G132" s="43">
        <v>2.5</v>
      </c>
      <c r="H132" s="43">
        <v>0.3</v>
      </c>
      <c r="I132" s="43">
        <v>16.2</v>
      </c>
      <c r="J132" s="43">
        <v>77.900000000000006</v>
      </c>
      <c r="K132" s="44" t="s">
        <v>122</v>
      </c>
      <c r="L132" s="43">
        <v>2.73</v>
      </c>
    </row>
    <row r="133" spans="1:12" ht="14.4" x14ac:dyDescent="0.3">
      <c r="A133" s="14"/>
      <c r="B133" s="15"/>
      <c r="C133" s="11"/>
      <c r="D133" s="51" t="s">
        <v>89</v>
      </c>
      <c r="E133" s="42" t="s">
        <v>44</v>
      </c>
      <c r="F133" s="43" t="s">
        <v>48</v>
      </c>
      <c r="G133" s="43">
        <v>0</v>
      </c>
      <c r="H133" s="43">
        <v>0</v>
      </c>
      <c r="I133" s="43">
        <v>24.6</v>
      </c>
      <c r="J133" s="43">
        <v>113.3</v>
      </c>
      <c r="K133" s="44" t="s">
        <v>52</v>
      </c>
      <c r="L133" s="43">
        <v>12.4</v>
      </c>
    </row>
    <row r="134" spans="1:12" ht="14.4" x14ac:dyDescent="0.3">
      <c r="A134" s="14"/>
      <c r="B134" s="15"/>
      <c r="C134" s="11"/>
      <c r="D134" s="51" t="s">
        <v>31</v>
      </c>
      <c r="E134" s="42" t="s">
        <v>45</v>
      </c>
      <c r="F134" s="43" t="s">
        <v>49</v>
      </c>
      <c r="G134" s="43">
        <v>7.6</v>
      </c>
      <c r="H134" s="43">
        <v>0.8</v>
      </c>
      <c r="I134" s="43">
        <v>49.2</v>
      </c>
      <c r="J134" s="43">
        <v>233</v>
      </c>
      <c r="K134" s="44"/>
      <c r="L134" s="43">
        <v>3.47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33.200000000000003</v>
      </c>
      <c r="H137" s="19">
        <f>SUM(H128:H136)</f>
        <v>35.799999999999997</v>
      </c>
      <c r="I137" s="19">
        <f>SUM(I128:I136)</f>
        <v>131.60000000000002</v>
      </c>
      <c r="J137" s="19">
        <f>SUM(J128:J136)</f>
        <v>1110.2999999999997</v>
      </c>
      <c r="K137" s="25"/>
      <c r="L137" s="19">
        <f>SUM(L128:L136)</f>
        <v>78.3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>G127+G137</f>
        <v>33.200000000000003</v>
      </c>
      <c r="H138" s="32">
        <f>H127+H137</f>
        <v>35.799999999999997</v>
      </c>
      <c r="I138" s="32">
        <f>I127+I137</f>
        <v>131.60000000000002</v>
      </c>
      <c r="J138" s="32">
        <f>J127+J137</f>
        <v>1110.2999999999997</v>
      </c>
      <c r="K138" s="32"/>
      <c r="L138" s="32">
        <f>L127+L137</f>
        <v>78.3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 t="s">
        <v>46</v>
      </c>
      <c r="G147" s="43">
        <v>0.8</v>
      </c>
      <c r="H147" s="43">
        <v>5.2</v>
      </c>
      <c r="I147" s="43">
        <v>5.5</v>
      </c>
      <c r="J147" s="43">
        <v>61.4</v>
      </c>
      <c r="K147" s="44" t="s">
        <v>82</v>
      </c>
      <c r="L147" s="43">
        <v>12.81</v>
      </c>
    </row>
    <row r="148" spans="1:12" ht="14.4" x14ac:dyDescent="0.3">
      <c r="A148" s="23"/>
      <c r="B148" s="15"/>
      <c r="C148" s="11"/>
      <c r="D148" s="7" t="s">
        <v>27</v>
      </c>
      <c r="E148" s="42" t="s">
        <v>72</v>
      </c>
      <c r="F148" s="43" t="s">
        <v>48</v>
      </c>
      <c r="G148" s="43">
        <v>8.1999999999999993</v>
      </c>
      <c r="H148" s="43">
        <v>7.2</v>
      </c>
      <c r="I148" s="43">
        <v>15</v>
      </c>
      <c r="J148" s="43">
        <v>161</v>
      </c>
      <c r="K148" s="44" t="s">
        <v>76</v>
      </c>
      <c r="L148" s="43">
        <v>16.440000000000001</v>
      </c>
    </row>
    <row r="149" spans="1:12" ht="14.4" x14ac:dyDescent="0.3">
      <c r="A149" s="23"/>
      <c r="B149" s="15"/>
      <c r="C149" s="11"/>
      <c r="D149" s="7" t="s">
        <v>28</v>
      </c>
      <c r="E149" s="42" t="s">
        <v>106</v>
      </c>
      <c r="F149" s="43" t="s">
        <v>56</v>
      </c>
      <c r="G149" s="43">
        <v>18.399999999999999</v>
      </c>
      <c r="H149" s="43">
        <v>14</v>
      </c>
      <c r="I149" s="43">
        <v>1</v>
      </c>
      <c r="J149" s="43">
        <v>226.2</v>
      </c>
      <c r="K149" s="44" t="s">
        <v>109</v>
      </c>
      <c r="L149" s="43">
        <v>29.72</v>
      </c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 t="s">
        <v>47</v>
      </c>
      <c r="G150" s="43">
        <v>1</v>
      </c>
      <c r="H150" s="43">
        <v>3.3</v>
      </c>
      <c r="I150" s="43">
        <v>18.3</v>
      </c>
      <c r="J150" s="43">
        <v>165.3</v>
      </c>
      <c r="K150" s="44" t="s">
        <v>61</v>
      </c>
      <c r="L150" s="43">
        <v>13.4</v>
      </c>
    </row>
    <row r="151" spans="1:12" ht="14.4" x14ac:dyDescent="0.3">
      <c r="A151" s="23"/>
      <c r="B151" s="15"/>
      <c r="C151" s="11"/>
      <c r="D151" s="52" t="s">
        <v>22</v>
      </c>
      <c r="E151" s="42" t="s">
        <v>118</v>
      </c>
      <c r="F151" s="43" t="s">
        <v>48</v>
      </c>
      <c r="G151" s="43">
        <v>0</v>
      </c>
      <c r="H151" s="43">
        <v>0</v>
      </c>
      <c r="I151" s="43">
        <v>32.5</v>
      </c>
      <c r="J151" s="43">
        <v>39.799999999999997</v>
      </c>
      <c r="K151" s="44" t="s">
        <v>119</v>
      </c>
      <c r="L151" s="43">
        <v>11.14</v>
      </c>
    </row>
    <row r="152" spans="1:12" ht="14.4" x14ac:dyDescent="0.3">
      <c r="A152" s="23"/>
      <c r="B152" s="15"/>
      <c r="C152" s="11"/>
      <c r="D152" s="52" t="s">
        <v>128</v>
      </c>
      <c r="E152" s="42" t="s">
        <v>45</v>
      </c>
      <c r="F152" s="43" t="s">
        <v>49</v>
      </c>
      <c r="G152" s="43">
        <v>7.6</v>
      </c>
      <c r="H152" s="43">
        <v>0.8</v>
      </c>
      <c r="I152" s="43">
        <v>49.2</v>
      </c>
      <c r="J152" s="43">
        <v>233</v>
      </c>
      <c r="K152" s="44"/>
      <c r="L152" s="43">
        <v>3.47</v>
      </c>
    </row>
    <row r="153" spans="1:12" ht="14.4" x14ac:dyDescent="0.3">
      <c r="A153" s="23"/>
      <c r="B153" s="15"/>
      <c r="C153" s="11"/>
      <c r="D153" s="51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36</v>
      </c>
      <c r="H156" s="19">
        <f>SUM(H147:H155)</f>
        <v>30.5</v>
      </c>
      <c r="I156" s="19">
        <f>SUM(I147:I155)</f>
        <v>121.5</v>
      </c>
      <c r="J156" s="19">
        <f>SUM(J147:J155)</f>
        <v>886.7</v>
      </c>
      <c r="K156" s="25"/>
      <c r="L156" s="19">
        <f>SUM(L147:L155)</f>
        <v>86.98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>G146+G156</f>
        <v>36</v>
      </c>
      <c r="H157" s="32">
        <f>H146+H156</f>
        <v>30.5</v>
      </c>
      <c r="I157" s="32">
        <f>I146+I156</f>
        <v>121.5</v>
      </c>
      <c r="J157" s="32">
        <f>J146+J156</f>
        <v>886.7</v>
      </c>
      <c r="K157" s="32"/>
      <c r="L157" s="32">
        <f>L146+L156</f>
        <v>86.98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 t="s">
        <v>46</v>
      </c>
      <c r="G166" s="43">
        <v>1.9</v>
      </c>
      <c r="H166" s="43">
        <v>10</v>
      </c>
      <c r="I166" s="43">
        <v>12</v>
      </c>
      <c r="J166" s="43">
        <v>146.6</v>
      </c>
      <c r="K166" s="44" t="s">
        <v>123</v>
      </c>
      <c r="L166" s="43">
        <v>8.83</v>
      </c>
    </row>
    <row r="167" spans="1:12" ht="14.4" x14ac:dyDescent="0.3">
      <c r="A167" s="23"/>
      <c r="B167" s="15"/>
      <c r="C167" s="11"/>
      <c r="D167" s="7" t="s">
        <v>27</v>
      </c>
      <c r="E167" s="42" t="s">
        <v>86</v>
      </c>
      <c r="F167" s="43" t="s">
        <v>48</v>
      </c>
      <c r="G167" s="43">
        <v>6.1</v>
      </c>
      <c r="H167" s="43">
        <v>9.5</v>
      </c>
      <c r="I167" s="43">
        <v>16.7</v>
      </c>
      <c r="J167" s="43">
        <v>177.2</v>
      </c>
      <c r="K167" s="44" t="s">
        <v>124</v>
      </c>
      <c r="L167" s="43">
        <v>17.850000000000001</v>
      </c>
    </row>
    <row r="168" spans="1:12" ht="14.4" x14ac:dyDescent="0.3">
      <c r="A168" s="23"/>
      <c r="B168" s="15"/>
      <c r="C168" s="11"/>
      <c r="D168" s="7" t="s">
        <v>28</v>
      </c>
      <c r="E168" s="42" t="s">
        <v>87</v>
      </c>
      <c r="F168" s="43" t="s">
        <v>56</v>
      </c>
      <c r="G168" s="43">
        <v>10.199999999999999</v>
      </c>
      <c r="H168" s="43">
        <v>9.5</v>
      </c>
      <c r="I168" s="43">
        <v>4.2</v>
      </c>
      <c r="J168" s="43">
        <v>143.4</v>
      </c>
      <c r="K168" s="44" t="s">
        <v>125</v>
      </c>
      <c r="L168" s="43">
        <v>33.53</v>
      </c>
    </row>
    <row r="169" spans="1:12" ht="14.4" x14ac:dyDescent="0.3">
      <c r="A169" s="23"/>
      <c r="B169" s="15"/>
      <c r="C169" s="11"/>
      <c r="D169" s="7" t="s">
        <v>29</v>
      </c>
      <c r="E169" s="42" t="s">
        <v>88</v>
      </c>
      <c r="F169" s="43" t="s">
        <v>47</v>
      </c>
      <c r="G169" s="43">
        <v>1</v>
      </c>
      <c r="H169" s="43">
        <v>5.3</v>
      </c>
      <c r="I169" s="43">
        <v>42.3</v>
      </c>
      <c r="J169" s="43">
        <v>166.1</v>
      </c>
      <c r="K169" s="44" t="s">
        <v>126</v>
      </c>
      <c r="L169" s="43">
        <v>5.94</v>
      </c>
    </row>
    <row r="170" spans="1:12" ht="14.4" x14ac:dyDescent="0.3">
      <c r="A170" s="23"/>
      <c r="B170" s="15"/>
      <c r="C170" s="11"/>
      <c r="D170" s="7" t="s">
        <v>54</v>
      </c>
      <c r="E170" s="42" t="s">
        <v>58</v>
      </c>
      <c r="F170" s="43" t="s">
        <v>59</v>
      </c>
      <c r="G170" s="43">
        <v>0.5</v>
      </c>
      <c r="H170" s="43">
        <v>2.6</v>
      </c>
      <c r="I170" s="43">
        <v>4.3</v>
      </c>
      <c r="J170" s="43">
        <v>38</v>
      </c>
      <c r="K170" s="44" t="s">
        <v>62</v>
      </c>
      <c r="L170" s="43">
        <v>4.32</v>
      </c>
    </row>
    <row r="171" spans="1:12" ht="14.4" x14ac:dyDescent="0.3">
      <c r="A171" s="23"/>
      <c r="B171" s="15"/>
      <c r="C171" s="11"/>
      <c r="D171" s="7" t="s">
        <v>22</v>
      </c>
      <c r="E171" s="42" t="s">
        <v>112</v>
      </c>
      <c r="F171" s="43" t="s">
        <v>48</v>
      </c>
      <c r="G171" s="43">
        <v>0.3</v>
      </c>
      <c r="H171" s="43">
        <v>0</v>
      </c>
      <c r="I171" s="43">
        <v>14.1</v>
      </c>
      <c r="J171" s="43">
        <v>83.2</v>
      </c>
      <c r="K171" s="44" t="s">
        <v>85</v>
      </c>
      <c r="L171" s="43">
        <v>22.7</v>
      </c>
    </row>
    <row r="172" spans="1:12" ht="14.4" x14ac:dyDescent="0.3">
      <c r="A172" s="23"/>
      <c r="B172" s="15"/>
      <c r="C172" s="11"/>
      <c r="D172" s="7" t="s">
        <v>128</v>
      </c>
      <c r="E172" s="42" t="s">
        <v>45</v>
      </c>
      <c r="F172" s="43" t="s">
        <v>49</v>
      </c>
      <c r="G172" s="43">
        <v>7.6</v>
      </c>
      <c r="H172" s="43">
        <v>0.8</v>
      </c>
      <c r="I172" s="43">
        <v>49.2</v>
      </c>
      <c r="J172" s="43">
        <v>233</v>
      </c>
      <c r="K172" s="44"/>
      <c r="L172" s="43">
        <v>3.47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27.6</v>
      </c>
      <c r="H175" s="19">
        <f>SUM(H166:H174)</f>
        <v>37.699999999999996</v>
      </c>
      <c r="I175" s="19">
        <f>SUM(I166:I174)</f>
        <v>142.79999999999998</v>
      </c>
      <c r="J175" s="19">
        <f>SUM(J166:J174)</f>
        <v>987.5</v>
      </c>
      <c r="K175" s="25"/>
      <c r="L175" s="19">
        <f>SUM(L166:L174)</f>
        <v>96.64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>G165+G175</f>
        <v>27.6</v>
      </c>
      <c r="H176" s="32">
        <f>H165+H175</f>
        <v>37.699999999999996</v>
      </c>
      <c r="I176" s="32">
        <f>I165+I175</f>
        <v>142.79999999999998</v>
      </c>
      <c r="J176" s="32">
        <f>J165+J175</f>
        <v>987.5</v>
      </c>
      <c r="K176" s="32"/>
      <c r="L176" s="32">
        <f>L165+L175</f>
        <v>96.64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 t="s">
        <v>46</v>
      </c>
      <c r="G185" s="43">
        <v>2</v>
      </c>
      <c r="H185" s="43">
        <v>5.2</v>
      </c>
      <c r="I185" s="43">
        <v>14.2</v>
      </c>
      <c r="J185" s="43">
        <v>112.2</v>
      </c>
      <c r="K185" s="44" t="s">
        <v>121</v>
      </c>
      <c r="L185" s="43">
        <v>6.48</v>
      </c>
    </row>
    <row r="186" spans="1:12" ht="26.4" x14ac:dyDescent="0.3">
      <c r="A186" s="23"/>
      <c r="B186" s="15"/>
      <c r="C186" s="11"/>
      <c r="D186" s="7" t="s">
        <v>27</v>
      </c>
      <c r="E186" s="42" t="s">
        <v>127</v>
      </c>
      <c r="F186" s="43" t="s">
        <v>48</v>
      </c>
      <c r="G186" s="43">
        <v>4.5</v>
      </c>
      <c r="H186" s="43">
        <v>6.5</v>
      </c>
      <c r="I186" s="43">
        <v>6.8</v>
      </c>
      <c r="J186" s="43">
        <v>104.7</v>
      </c>
      <c r="K186" s="44" t="s">
        <v>50</v>
      </c>
      <c r="L186" s="43">
        <v>13.97</v>
      </c>
    </row>
    <row r="187" spans="1:12" ht="14.4" x14ac:dyDescent="0.3">
      <c r="A187" s="23"/>
      <c r="B187" s="15"/>
      <c r="C187" s="11"/>
      <c r="D187" s="52" t="s">
        <v>28</v>
      </c>
      <c r="E187" s="42" t="s">
        <v>43</v>
      </c>
      <c r="F187" s="43" t="s">
        <v>48</v>
      </c>
      <c r="G187" s="43">
        <v>23.7</v>
      </c>
      <c r="H187" s="43">
        <v>20.3</v>
      </c>
      <c r="I187" s="43">
        <v>61.5</v>
      </c>
      <c r="J187" s="43">
        <v>494.9</v>
      </c>
      <c r="K187" s="44" t="s">
        <v>51</v>
      </c>
      <c r="L187" s="43">
        <v>71.83</v>
      </c>
    </row>
    <row r="188" spans="1:12" ht="14.4" x14ac:dyDescent="0.3">
      <c r="A188" s="23"/>
      <c r="B188" s="15"/>
      <c r="C188" s="11"/>
      <c r="D188" s="52" t="s">
        <v>22</v>
      </c>
      <c r="E188" s="42" t="s">
        <v>44</v>
      </c>
      <c r="F188" s="43" t="s">
        <v>48</v>
      </c>
      <c r="G188" s="43">
        <v>0</v>
      </c>
      <c r="H188" s="43">
        <v>0</v>
      </c>
      <c r="I188" s="43">
        <v>19.899999999999999</v>
      </c>
      <c r="J188" s="43">
        <v>102.4</v>
      </c>
      <c r="K188" s="44" t="s">
        <v>52</v>
      </c>
      <c r="L188" s="43">
        <v>12.4</v>
      </c>
    </row>
    <row r="189" spans="1:12" ht="14.4" x14ac:dyDescent="0.3">
      <c r="A189" s="23"/>
      <c r="B189" s="15"/>
      <c r="C189" s="11"/>
      <c r="D189" s="7" t="s">
        <v>128</v>
      </c>
      <c r="E189" s="42" t="s">
        <v>45</v>
      </c>
      <c r="F189" s="43" t="s">
        <v>49</v>
      </c>
      <c r="G189" s="43">
        <v>7.6</v>
      </c>
      <c r="H189" s="43">
        <v>0.8</v>
      </c>
      <c r="I189" s="43">
        <v>49.2</v>
      </c>
      <c r="J189" s="43">
        <v>233</v>
      </c>
      <c r="K189" s="44"/>
      <c r="L189" s="43">
        <v>3.47</v>
      </c>
    </row>
    <row r="190" spans="1:12" ht="14.4" x14ac:dyDescent="0.3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51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37.799999999999997</v>
      </c>
      <c r="H194" s="19">
        <f>SUM(H185:H193)</f>
        <v>32.799999999999997</v>
      </c>
      <c r="I194" s="19">
        <f>SUM(I185:I193)</f>
        <v>151.60000000000002</v>
      </c>
      <c r="J194" s="19">
        <f>SUM(J185:J193)</f>
        <v>1047.1999999999998</v>
      </c>
      <c r="K194" s="25"/>
      <c r="L194" s="19">
        <f>SUM(L185:L193)</f>
        <v>108.15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>G184+G194</f>
        <v>37.799999999999997</v>
      </c>
      <c r="H195" s="32">
        <f>H184+H194</f>
        <v>32.799999999999997</v>
      </c>
      <c r="I195" s="32">
        <f>I184+I194</f>
        <v>151.60000000000002</v>
      </c>
      <c r="J195" s="32">
        <f>J184+J194</f>
        <v>1047.1999999999998</v>
      </c>
      <c r="K195" s="32"/>
      <c r="L195" s="32">
        <f>L184+L194</f>
        <v>108.15</v>
      </c>
    </row>
    <row r="196" spans="1:12" x14ac:dyDescent="0.25">
      <c r="A196" s="27"/>
      <c r="B196" s="28"/>
      <c r="C196" s="58" t="s">
        <v>5</v>
      </c>
      <c r="D196" s="58"/>
      <c r="E196" s="58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>(G24+G43+G62+G81+G100+G119+G138+G157+G176+G195)/(IF(G24=0,0,1)+IF(G43=0,0,1)+IF(G62=0,0,1)+IF(G81=0,0,1)+IF(G100=0,0,1)+IF(G119=0,0,1)+IF(G138=0,0,1)+IF(G157=0,0,1)+IF(G176=0,0,1)+IF(G195=0,0,1))</f>
        <v>34.03</v>
      </c>
      <c r="H196" s="34">
        <f>(H24+H43+H62+H81+H100+H119+H138+H157+H176+H195)/(IF(H24=0,0,1)+IF(H43=0,0,1)+IF(H62=0,0,1)+IF(H81=0,0,1)+IF(H100=0,0,1)+IF(H119=0,0,1)+IF(H138=0,0,1)+IF(H157=0,0,1)+IF(H176=0,0,1)+IF(H195=0,0,1))</f>
        <v>33.809999999999995</v>
      </c>
      <c r="I196" s="34">
        <f>(I24+I43+I62+I81+I100+I119+I138+I157+I176+I195)/(IF(I24=0,0,1)+IF(I43=0,0,1)+IF(I62=0,0,1)+IF(I81=0,0,1)+IF(I100=0,0,1)+IF(I119=0,0,1)+IF(I138=0,0,1)+IF(I157=0,0,1)+IF(I176=0,0,1)+IF(I195=0,0,1))</f>
        <v>135.31</v>
      </c>
      <c r="J196" s="34">
        <f>(J24+J43+J62+J81+J100+J119+J138+J157+J176+J195)/(IF(J24=0,0,1)+IF(J43=0,0,1)+IF(J62=0,0,1)+IF(J81=0,0,1)+IF(J100=0,0,1)+IF(J119=0,0,1)+IF(J138=0,0,1)+IF(J157=0,0,1)+IF(J176=0,0,1)+IF(J195=0,0,1))</f>
        <v>960.4799999999999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99.447999999999993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  <mergeCell ref="H1:K1"/>
    <mergeCell ref="H2:K2"/>
    <mergeCell ref="C43:D43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2024-12-10T10:45:36Z</dcterms:modified>
</cp:coreProperties>
</file>